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7880" windowWidth="21640" windowHeight="145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<sst xmlns="http://schemas.openxmlformats.org/spreadsheetml/2006/main" count="119" uniqueCount="87">
  <si>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</si>
  <si>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</si>
  <si>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</si>
  <si>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</si>
  <si>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</si>
  <si>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</si>
  <si>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</si>
  <si>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</si>
  <si>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</si>
  <si>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</si>
  <si>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</si>
  <si>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</si>
  <si>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</si>
  <si>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</si>
  <si>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</si>
  <si>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</si>
  <si>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</si>
  <si>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</si>
  <si>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</si>
  <si>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</si>
  <si>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</si>
  <si>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</si>
  <si>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</si>
  <si>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</si>
  <si>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</si>
  <si>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</si>
  <si>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</si>
  <si>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</si>
  <si>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</si>
  <si>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</si>
  <si>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</si>
  <si>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</si>
  <si>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</si>
  <si>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</si>
  <si>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</si>
  <si>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</si>
  <si>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</si>
  <si>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</si>
  <si>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</si>
  <si>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</si>
  <si>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</si>
  <si>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</si>
  <si>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</si>
  <si>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</si>
  <si>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</si>
  <si>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</si>
  <si>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</si>
  <si>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</si>
  <si>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</si>
  <si>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</si>
  <si>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</si>
  <si>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</si>
  <si>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</si>
  <si>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</si>
  <si>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</si>
  <si>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</si>
  <si>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</si>
  <si>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</si>
  <si>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</si>
  <si>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</si>
  <si>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Lower Type Homarian AK</t>
  </si>
  <si>
    <t>Alnus adumbrata 92</t>
  </si>
  <si>
    <t>Alnus corylina 92,74</t>
  </si>
  <si>
    <t>Populus lindgrenii 52</t>
  </si>
  <si>
    <t>Populus washoensis 52</t>
  </si>
  <si>
    <t>Salix confirmata 52</t>
  </si>
  <si>
    <t>Salix alaskana 92</t>
  </si>
  <si>
    <t>Salix kachemakensis 52,92,93</t>
  </si>
  <si>
    <t>Vaccinium homerensis 74</t>
  </si>
  <si>
    <t>Amenanchier 92</t>
  </si>
  <si>
    <t>Crataegus 92</t>
  </si>
  <si>
    <t>Prunus minima 92</t>
  </si>
  <si>
    <t>Rubus plurinervia 92</t>
  </si>
  <si>
    <t>Sorbaria 4129</t>
  </si>
  <si>
    <t>Spiraea weaveri 74,92,93</t>
  </si>
  <si>
    <t>Spiraea 92</t>
  </si>
  <si>
    <t>Cladrastis 92</t>
  </si>
  <si>
    <t>Lonicera 92</t>
  </si>
  <si>
    <t>Populus trichocarpa 93</t>
  </si>
  <si>
    <t>Salix adkisonii 93</t>
  </si>
  <si>
    <t>Salix homerensis 93</t>
  </si>
  <si>
    <t>Acer UM</t>
  </si>
  <si>
    <t>Pterocarya UM</t>
  </si>
  <si>
    <t>Lonicera aperta UM</t>
  </si>
  <si>
    <t>Reference: Wolfe, 1994b</t>
  </si>
  <si>
    <t>Reported age Neogene ~11 Ma, assumed age 11 Ma, Palaeolatitude 66 - 68 °N</t>
  </si>
  <si>
    <t>59.6°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</si>
</sst>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6" borderId="0" xfId="0" applyFont="1" applyFill="1" applyBorder="1" applyAlignment="1" quotePrefix="1">
      <alignment vertical="center"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5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C31" sqref="C3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84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86</v>
      </c>
      <c r="E3" s="63">
        <v>-151.5</v>
      </c>
      <c r="F3" s="50"/>
      <c r="G3" s="51"/>
      <c r="H3" s="48">
        <f>AQ114</f>
        <v>1</v>
      </c>
      <c r="I3" s="64" t="s">
        <v>85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2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F7">
        <v>1</v>
      </c>
      <c r="G7">
        <v>1</v>
      </c>
      <c r="H7">
        <v>0.5</v>
      </c>
      <c r="I7">
        <v>0.5</v>
      </c>
      <c r="J7">
        <v>1</v>
      </c>
      <c r="O7">
        <v>0.5</v>
      </c>
      <c r="P7">
        <v>0.5</v>
      </c>
      <c r="V7">
        <v>1</v>
      </c>
      <c r="X7">
        <v>1</v>
      </c>
      <c r="AB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F8">
        <v>1</v>
      </c>
      <c r="G8">
        <v>1</v>
      </c>
      <c r="I8">
        <v>1</v>
      </c>
      <c r="J8">
        <v>1</v>
      </c>
      <c r="O8">
        <v>0.33</v>
      </c>
      <c r="P8">
        <v>0.33</v>
      </c>
      <c r="Q8">
        <v>0.33</v>
      </c>
      <c r="V8">
        <v>1</v>
      </c>
      <c r="X8">
        <v>1</v>
      </c>
      <c r="AB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F9">
        <v>1</v>
      </c>
      <c r="G9">
        <v>0.5</v>
      </c>
      <c r="H9">
        <v>1</v>
      </c>
      <c r="Q9">
        <v>0.5</v>
      </c>
      <c r="R9">
        <v>0.5</v>
      </c>
      <c r="U9">
        <v>1</v>
      </c>
      <c r="X9">
        <v>1</v>
      </c>
      <c r="AA9">
        <v>0.5</v>
      </c>
      <c r="AB9">
        <v>0.5</v>
      </c>
      <c r="AH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1</v>
      </c>
      <c r="BM9">
        <f t="shared" si="32"/>
        <v>0</v>
      </c>
      <c r="BN9">
        <f t="shared" si="33"/>
        <v>0</v>
      </c>
      <c r="BO9">
        <f t="shared" si="34"/>
        <v>1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G10">
        <v>0.5</v>
      </c>
      <c r="H10">
        <v>1</v>
      </c>
      <c r="P10">
        <v>0.5</v>
      </c>
      <c r="Q10">
        <v>0.5</v>
      </c>
      <c r="U10">
        <v>1</v>
      </c>
      <c r="X10">
        <v>1</v>
      </c>
      <c r="AA10">
        <v>0.5</v>
      </c>
      <c r="AB10">
        <v>0.5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1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H11">
        <v>1</v>
      </c>
      <c r="O11">
        <v>1</v>
      </c>
      <c r="V11">
        <v>1</v>
      </c>
      <c r="Y11">
        <v>1</v>
      </c>
      <c r="AC11">
        <v>1</v>
      </c>
      <c r="AG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0</v>
      </c>
      <c r="AU11">
        <f t="shared" si="14"/>
        <v>0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H12">
        <v>1</v>
      </c>
      <c r="N12">
        <v>1</v>
      </c>
      <c r="V12">
        <v>1</v>
      </c>
      <c r="Y12">
        <v>1</v>
      </c>
      <c r="AC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0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H13">
        <v>1</v>
      </c>
      <c r="O13">
        <v>0.33</v>
      </c>
      <c r="P13">
        <v>0.33</v>
      </c>
      <c r="Q13">
        <v>0.33</v>
      </c>
      <c r="V13">
        <v>1</v>
      </c>
      <c r="Y13">
        <v>1</v>
      </c>
      <c r="AB13">
        <v>0.25</v>
      </c>
      <c r="AC13">
        <v>0.25</v>
      </c>
      <c r="AD13">
        <v>0.25</v>
      </c>
      <c r="AE13">
        <v>0.25</v>
      </c>
      <c r="AG13">
        <v>0.5</v>
      </c>
      <c r="AH13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C14">
        <v>1</v>
      </c>
      <c r="F14">
        <v>1</v>
      </c>
      <c r="H14">
        <v>1</v>
      </c>
      <c r="O14">
        <v>1</v>
      </c>
      <c r="V14">
        <v>1</v>
      </c>
      <c r="Y14">
        <v>0.5</v>
      </c>
      <c r="Z14">
        <v>0.5</v>
      </c>
      <c r="AC14">
        <v>1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F15">
        <v>1</v>
      </c>
      <c r="G15">
        <v>1</v>
      </c>
      <c r="H15">
        <v>0.5</v>
      </c>
      <c r="I15">
        <v>0.5</v>
      </c>
      <c r="J15">
        <v>0.5</v>
      </c>
      <c r="P15">
        <v>1</v>
      </c>
      <c r="U15">
        <v>1</v>
      </c>
      <c r="Y15">
        <v>1</v>
      </c>
      <c r="AB15">
        <v>1</v>
      </c>
      <c r="AG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D16">
        <v>1</v>
      </c>
      <c r="F16">
        <v>1</v>
      </c>
      <c r="G16">
        <v>1</v>
      </c>
      <c r="I16">
        <v>1</v>
      </c>
      <c r="P16">
        <v>1</v>
      </c>
      <c r="V16">
        <v>1</v>
      </c>
      <c r="Y16">
        <v>1</v>
      </c>
      <c r="AB16">
        <v>1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F17">
        <v>1</v>
      </c>
      <c r="G17">
        <v>1</v>
      </c>
      <c r="I17">
        <v>1</v>
      </c>
      <c r="J17">
        <v>1</v>
      </c>
      <c r="N17">
        <v>0.5</v>
      </c>
      <c r="O17">
        <v>0.5</v>
      </c>
      <c r="U17">
        <v>1</v>
      </c>
      <c r="Y17">
        <v>1</v>
      </c>
      <c r="AB17">
        <v>1</v>
      </c>
      <c r="AG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F18">
        <v>1</v>
      </c>
      <c r="G18">
        <v>1</v>
      </c>
      <c r="I18">
        <v>1</v>
      </c>
      <c r="O18">
        <v>1</v>
      </c>
      <c r="V18">
        <v>1</v>
      </c>
      <c r="Y18">
        <v>1</v>
      </c>
      <c r="AB18">
        <v>1</v>
      </c>
      <c r="AH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F19">
        <v>1</v>
      </c>
      <c r="G19">
        <v>1</v>
      </c>
      <c r="I19">
        <v>1</v>
      </c>
      <c r="J19">
        <v>1</v>
      </c>
      <c r="O19">
        <v>1</v>
      </c>
      <c r="U19">
        <v>1</v>
      </c>
      <c r="Y19">
        <v>1</v>
      </c>
      <c r="AC19">
        <v>1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C20">
        <v>1</v>
      </c>
      <c r="G20">
        <v>0.5</v>
      </c>
      <c r="H20">
        <v>1</v>
      </c>
      <c r="N20">
        <v>0.5</v>
      </c>
      <c r="O20">
        <v>0.5</v>
      </c>
      <c r="U20">
        <v>1</v>
      </c>
      <c r="Y20">
        <v>1</v>
      </c>
      <c r="AB20">
        <v>0.5</v>
      </c>
      <c r="AC20">
        <v>0.5</v>
      </c>
      <c r="AG20">
        <v>0.5</v>
      </c>
      <c r="AH20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0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75</v>
      </c>
      <c r="C21">
        <v>1</v>
      </c>
      <c r="F21">
        <v>1</v>
      </c>
      <c r="G21">
        <v>1</v>
      </c>
      <c r="I21">
        <v>1</v>
      </c>
      <c r="O21">
        <v>1</v>
      </c>
      <c r="U21">
        <v>1</v>
      </c>
      <c r="Y21">
        <v>1</v>
      </c>
      <c r="AC21">
        <v>1</v>
      </c>
      <c r="AG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76</v>
      </c>
      <c r="C22">
        <v>1</v>
      </c>
      <c r="E22">
        <v>1</v>
      </c>
      <c r="P22">
        <v>1</v>
      </c>
      <c r="U22">
        <v>1</v>
      </c>
      <c r="Y22">
        <v>1</v>
      </c>
      <c r="AB22">
        <v>1</v>
      </c>
      <c r="AG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77</v>
      </c>
      <c r="C23">
        <v>1</v>
      </c>
      <c r="E23">
        <v>1</v>
      </c>
      <c r="O23">
        <v>0.33</v>
      </c>
      <c r="P23">
        <v>0.33</v>
      </c>
      <c r="Q23">
        <v>0.33</v>
      </c>
      <c r="V23">
        <v>1</v>
      </c>
      <c r="X23">
        <v>0.5</v>
      </c>
      <c r="Y23">
        <v>0.5</v>
      </c>
      <c r="AB23">
        <v>1</v>
      </c>
      <c r="AG23">
        <v>0.5</v>
      </c>
      <c r="AH23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78</v>
      </c>
      <c r="C24">
        <v>1</v>
      </c>
      <c r="F24">
        <v>0.5</v>
      </c>
      <c r="H24">
        <v>1</v>
      </c>
      <c r="P24">
        <v>0.5</v>
      </c>
      <c r="Q24">
        <v>0.5</v>
      </c>
      <c r="U24">
        <v>1</v>
      </c>
      <c r="Y24">
        <v>1</v>
      </c>
      <c r="AB24">
        <v>1</v>
      </c>
      <c r="AH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79</v>
      </c>
      <c r="C25">
        <v>1</v>
      </c>
      <c r="H25">
        <v>1</v>
      </c>
      <c r="O25">
        <v>0.5</v>
      </c>
      <c r="P25">
        <v>0.5</v>
      </c>
      <c r="V25">
        <v>1</v>
      </c>
      <c r="Y25">
        <v>0.5</v>
      </c>
      <c r="Z25">
        <v>0.5</v>
      </c>
      <c r="AC25">
        <v>0.5</v>
      </c>
      <c r="AD25">
        <v>0.5</v>
      </c>
      <c r="AG25">
        <v>0.5</v>
      </c>
      <c r="AH2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80</v>
      </c>
      <c r="C26">
        <v>1</v>
      </c>
      <c r="H26">
        <v>1</v>
      </c>
      <c r="O26">
        <v>0.5</v>
      </c>
      <c r="P26">
        <v>0.5</v>
      </c>
      <c r="V26">
        <v>1</v>
      </c>
      <c r="Y26">
        <v>1</v>
      </c>
      <c r="AC26">
        <v>0.5</v>
      </c>
      <c r="AD26">
        <v>0.5</v>
      </c>
      <c r="AG26">
        <v>0.5</v>
      </c>
      <c r="AH26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81</v>
      </c>
      <c r="D27">
        <v>1</v>
      </c>
      <c r="F27">
        <v>1</v>
      </c>
      <c r="G27">
        <v>0.5</v>
      </c>
      <c r="I27">
        <v>1</v>
      </c>
      <c r="J27">
        <v>1</v>
      </c>
      <c r="O27">
        <v>1</v>
      </c>
      <c r="V27">
        <v>1</v>
      </c>
      <c r="X27">
        <v>1</v>
      </c>
      <c r="AA27">
        <v>0.5</v>
      </c>
      <c r="AB27">
        <v>0.5</v>
      </c>
      <c r="AG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1</v>
      </c>
      <c r="BM27">
        <f t="shared" si="32"/>
        <v>0</v>
      </c>
      <c r="BN27">
        <f t="shared" si="33"/>
        <v>0</v>
      </c>
      <c r="BO27">
        <f t="shared" si="34"/>
        <v>1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82</v>
      </c>
      <c r="C28">
        <v>1</v>
      </c>
      <c r="F28">
        <v>1</v>
      </c>
      <c r="G28">
        <v>1</v>
      </c>
      <c r="H28">
        <v>0.5</v>
      </c>
      <c r="I28">
        <v>0.5</v>
      </c>
      <c r="J28">
        <v>0.5</v>
      </c>
      <c r="P28">
        <v>1</v>
      </c>
      <c r="V28">
        <v>1</v>
      </c>
      <c r="X28">
        <v>0.5</v>
      </c>
      <c r="Y28">
        <v>0.5</v>
      </c>
      <c r="AB28">
        <v>1</v>
      </c>
      <c r="AF28">
        <v>0.5</v>
      </c>
      <c r="AG28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0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83</v>
      </c>
      <c r="C29">
        <v>1</v>
      </c>
      <c r="E29">
        <v>1</v>
      </c>
      <c r="O29">
        <v>1</v>
      </c>
      <c r="V29">
        <v>1</v>
      </c>
      <c r="X29">
        <v>0.5</v>
      </c>
      <c r="Y29">
        <v>0.5</v>
      </c>
      <c r="AB29">
        <v>0.5</v>
      </c>
      <c r="AC29">
        <v>0.5</v>
      </c>
      <c r="AG29">
        <v>0.5</v>
      </c>
      <c r="AH29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0</v>
      </c>
      <c r="BL29">
        <f t="shared" si="31"/>
        <v>1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0</v>
      </c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5"/>
      <c r="C105" s="7"/>
      <c r="D105" s="54"/>
      <c r="E105" s="1"/>
      <c r="F105" s="1"/>
      <c r="G105" s="1"/>
      <c r="H105" s="1"/>
      <c r="I105" s="1"/>
      <c r="J105" s="57"/>
      <c r="K105" s="2"/>
      <c r="L105" s="2"/>
      <c r="M105" s="2"/>
      <c r="N105" s="2"/>
      <c r="O105" s="2"/>
      <c r="P105" s="2"/>
      <c r="Q105" s="2"/>
      <c r="R105" s="2"/>
      <c r="S105" s="58"/>
      <c r="T105" s="3"/>
      <c r="U105" s="3"/>
      <c r="V105" s="3"/>
      <c r="W105" s="59"/>
      <c r="X105" s="9"/>
      <c r="Y105" s="9"/>
      <c r="Z105" s="60"/>
      <c r="AA105" s="5"/>
      <c r="AB105" s="5"/>
      <c r="AC105" s="5"/>
      <c r="AD105" s="5"/>
      <c r="AE105" s="61"/>
      <c r="AF105" s="6"/>
      <c r="AG105" s="6"/>
      <c r="AH105" s="62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5"/>
      <c r="C106" s="7"/>
      <c r="D106" s="54"/>
      <c r="E106" s="1"/>
      <c r="F106" s="1"/>
      <c r="G106" s="1"/>
      <c r="H106" s="1"/>
      <c r="I106" s="1"/>
      <c r="J106" s="57"/>
      <c r="K106" s="2"/>
      <c r="L106" s="2"/>
      <c r="M106" s="2"/>
      <c r="N106" s="2"/>
      <c r="O106" s="2"/>
      <c r="P106" s="2"/>
      <c r="Q106" s="2"/>
      <c r="R106" s="2"/>
      <c r="S106" s="58"/>
      <c r="T106" s="3"/>
      <c r="U106" s="3"/>
      <c r="V106" s="3"/>
      <c r="W106" s="59"/>
      <c r="X106" s="9"/>
      <c r="Y106" s="9"/>
      <c r="Z106" s="60"/>
      <c r="AA106" s="5"/>
      <c r="AB106" s="5"/>
      <c r="AC106" s="5"/>
      <c r="AD106" s="5"/>
      <c r="AE106" s="61"/>
      <c r="AF106" s="6"/>
      <c r="AG106" s="6"/>
      <c r="AH106" s="62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5"/>
      <c r="C107" s="7"/>
      <c r="D107" s="54"/>
      <c r="E107" s="1"/>
      <c r="F107" s="1"/>
      <c r="G107" s="1"/>
      <c r="H107" s="1"/>
      <c r="I107" s="1"/>
      <c r="J107" s="57"/>
      <c r="K107" s="2"/>
      <c r="L107" s="2"/>
      <c r="M107" s="2"/>
      <c r="N107" s="2"/>
      <c r="O107" s="2"/>
      <c r="P107" s="2"/>
      <c r="Q107" s="2"/>
      <c r="R107" s="2"/>
      <c r="S107" s="58"/>
      <c r="T107" s="3"/>
      <c r="U107" s="3"/>
      <c r="V107" s="3"/>
      <c r="W107" s="59"/>
      <c r="X107" s="9"/>
      <c r="Y107" s="9"/>
      <c r="Z107" s="60"/>
      <c r="AA107" s="5"/>
      <c r="AB107" s="5"/>
      <c r="AC107" s="5"/>
      <c r="AD107" s="5"/>
      <c r="AE107" s="61"/>
      <c r="AF107" s="6"/>
      <c r="AG107" s="6"/>
      <c r="AH107" s="62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23</v>
      </c>
      <c r="B108" s="56" t="s">
        <v>38</v>
      </c>
      <c r="D108" s="56"/>
      <c r="J108" s="56"/>
      <c r="K108" s="2"/>
      <c r="L108" s="2"/>
      <c r="M108" s="2"/>
      <c r="N108" s="2"/>
      <c r="O108" s="2"/>
      <c r="P108" s="2"/>
      <c r="Q108" s="2"/>
      <c r="R108" s="2"/>
      <c r="S108" s="58"/>
      <c r="T108" s="3"/>
      <c r="U108" s="3"/>
      <c r="V108" s="3"/>
      <c r="W108" s="59"/>
      <c r="Z108" s="56"/>
      <c r="AA108" s="5"/>
      <c r="AB108" s="5"/>
      <c r="AC108" s="5"/>
      <c r="AD108" s="5"/>
      <c r="AE108" s="61"/>
      <c r="AF108" s="6"/>
      <c r="AG108" s="6"/>
      <c r="AH108" s="62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23</v>
      </c>
      <c r="AR108" s="7">
        <f t="shared" si="91"/>
        <v>23</v>
      </c>
      <c r="AS108" s="7">
        <f t="shared" si="91"/>
        <v>3</v>
      </c>
      <c r="AT108" s="7">
        <f t="shared" si="91"/>
        <v>13</v>
      </c>
      <c r="AU108" s="7">
        <f t="shared" si="91"/>
        <v>13</v>
      </c>
      <c r="AV108" s="7">
        <f t="shared" si="91"/>
        <v>13</v>
      </c>
      <c r="AW108" s="7">
        <f t="shared" si="91"/>
        <v>10</v>
      </c>
      <c r="AX108" s="7">
        <f t="shared" si="91"/>
        <v>7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3</v>
      </c>
      <c r="BC108" s="7">
        <f t="shared" si="91"/>
        <v>15</v>
      </c>
      <c r="BD108" s="7">
        <f t="shared" si="91"/>
        <v>12</v>
      </c>
      <c r="BE108" s="7">
        <f t="shared" si="91"/>
        <v>6</v>
      </c>
      <c r="BF108" s="7">
        <f t="shared" si="91"/>
        <v>1</v>
      </c>
      <c r="BG108" s="7">
        <f t="shared" si="91"/>
        <v>0</v>
      </c>
      <c r="BH108" s="7">
        <f t="shared" si="91"/>
        <v>0</v>
      </c>
      <c r="BI108" s="7">
        <f t="shared" si="91"/>
        <v>9</v>
      </c>
      <c r="BJ108" s="7">
        <f t="shared" si="91"/>
        <v>14</v>
      </c>
      <c r="BK108" s="7">
        <f t="shared" si="91"/>
        <v>0</v>
      </c>
      <c r="BL108" s="7">
        <f t="shared" si="91"/>
        <v>8</v>
      </c>
      <c r="BM108" s="7">
        <f t="shared" si="91"/>
        <v>18</v>
      </c>
      <c r="BN108" s="7">
        <f t="shared" si="91"/>
        <v>2</v>
      </c>
      <c r="BO108" s="7">
        <f t="shared" si="91"/>
        <v>3</v>
      </c>
      <c r="BP108" s="7">
        <f t="shared" si="91"/>
        <v>16</v>
      </c>
      <c r="BQ108" s="7">
        <f t="shared" si="91"/>
        <v>10</v>
      </c>
      <c r="BR108" s="7">
        <f t="shared" si="91"/>
        <v>3</v>
      </c>
      <c r="BS108" s="7">
        <f t="shared" si="91"/>
        <v>1</v>
      </c>
      <c r="BT108" s="7">
        <f t="shared" si="91"/>
        <v>1</v>
      </c>
      <c r="BU108" s="7">
        <f t="shared" si="91"/>
        <v>15</v>
      </c>
      <c r="BV108" s="7">
        <f t="shared" si="91"/>
        <v>14</v>
      </c>
      <c r="BW108" s="8" t="s">
        <v>39</v>
      </c>
      <c r="BX108" s="8">
        <f>SUM(BX7:BX107)</f>
        <v>23</v>
      </c>
      <c r="BY108" s="8">
        <f aca="true" t="shared" si="92" ref="BY108:CD108">SUM(BY7:BY107)</f>
        <v>23</v>
      </c>
      <c r="BZ108" s="8">
        <f t="shared" si="92"/>
        <v>23</v>
      </c>
      <c r="CA108" s="8">
        <f t="shared" si="92"/>
        <v>23</v>
      </c>
      <c r="CB108" s="8">
        <f t="shared" si="92"/>
        <v>23</v>
      </c>
      <c r="CC108" s="8">
        <f t="shared" si="92"/>
        <v>23</v>
      </c>
      <c r="CD108" s="8">
        <f t="shared" si="92"/>
        <v>23</v>
      </c>
    </row>
    <row r="109" spans="1:40" ht="12.75">
      <c r="A109" s="7"/>
      <c r="B109" s="56" t="s">
        <v>40</v>
      </c>
      <c r="C109" s="8"/>
      <c r="D109" s="57">
        <f>SUM(D7:D107)</f>
        <v>2</v>
      </c>
      <c r="E109" s="1">
        <f aca="true" t="shared" si="93" ref="E109:AH109">SUM(E7:E107)</f>
        <v>3</v>
      </c>
      <c r="F109" s="1">
        <f>SUM(F7:F107)</f>
        <v>12.5</v>
      </c>
      <c r="G109" s="1">
        <f t="shared" si="93"/>
        <v>11</v>
      </c>
      <c r="H109" s="1">
        <f t="shared" si="93"/>
        <v>11.5</v>
      </c>
      <c r="I109" s="1">
        <f t="shared" si="93"/>
        <v>8.5</v>
      </c>
      <c r="J109" s="57">
        <f t="shared" si="93"/>
        <v>6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2</v>
      </c>
      <c r="O109" s="1">
        <f t="shared" si="93"/>
        <v>10.49</v>
      </c>
      <c r="P109" s="1">
        <f t="shared" si="93"/>
        <v>7.49</v>
      </c>
      <c r="Q109" s="1">
        <f t="shared" si="93"/>
        <v>2.49</v>
      </c>
      <c r="R109" s="1">
        <f t="shared" si="93"/>
        <v>0.5</v>
      </c>
      <c r="S109" s="57">
        <f t="shared" si="93"/>
        <v>0</v>
      </c>
      <c r="T109" s="1">
        <f t="shared" si="93"/>
        <v>0</v>
      </c>
      <c r="U109" s="1">
        <f t="shared" si="93"/>
        <v>9</v>
      </c>
      <c r="V109" s="1">
        <f t="shared" si="93"/>
        <v>14</v>
      </c>
      <c r="W109" s="57">
        <f t="shared" si="93"/>
        <v>0</v>
      </c>
      <c r="X109" s="1">
        <f t="shared" si="93"/>
        <v>6.5</v>
      </c>
      <c r="Y109" s="1">
        <f t="shared" si="93"/>
        <v>15.5</v>
      </c>
      <c r="Z109" s="57">
        <f t="shared" si="93"/>
        <v>1</v>
      </c>
      <c r="AA109" s="1">
        <f t="shared" si="93"/>
        <v>1.5</v>
      </c>
      <c r="AB109" s="1">
        <f t="shared" si="93"/>
        <v>12.75</v>
      </c>
      <c r="AC109" s="1">
        <f t="shared" si="93"/>
        <v>7.25</v>
      </c>
      <c r="AD109" s="1">
        <f t="shared" si="93"/>
        <v>1.25</v>
      </c>
      <c r="AE109" s="57">
        <f t="shared" si="93"/>
        <v>0.25</v>
      </c>
      <c r="AF109" s="1">
        <f t="shared" si="93"/>
        <v>0.5</v>
      </c>
      <c r="AG109" s="1">
        <f t="shared" si="93"/>
        <v>11.5</v>
      </c>
      <c r="AH109" s="57">
        <f t="shared" si="93"/>
        <v>11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6" t="s">
        <v>41</v>
      </c>
      <c r="C110" s="8"/>
      <c r="D110" s="57">
        <f>AR108</f>
        <v>23</v>
      </c>
      <c r="E110" s="1">
        <f>BY108</f>
        <v>23</v>
      </c>
      <c r="F110" s="1">
        <f>BY108</f>
        <v>23</v>
      </c>
      <c r="G110" s="1">
        <f>BY108</f>
        <v>23</v>
      </c>
      <c r="H110" s="1">
        <f>BY108</f>
        <v>23</v>
      </c>
      <c r="I110" s="1">
        <f>BY108</f>
        <v>23</v>
      </c>
      <c r="J110" s="57">
        <f>BY108</f>
        <v>23</v>
      </c>
      <c r="K110" s="2">
        <f>BZ108</f>
        <v>23</v>
      </c>
      <c r="L110" s="2">
        <f>BZ108</f>
        <v>23</v>
      </c>
      <c r="M110" s="2">
        <f>BZ108</f>
        <v>23</v>
      </c>
      <c r="N110" s="2">
        <f>BZ108</f>
        <v>23</v>
      </c>
      <c r="O110" s="2">
        <f>BZ108</f>
        <v>23</v>
      </c>
      <c r="P110" s="2">
        <f>BZ108</f>
        <v>23</v>
      </c>
      <c r="Q110" s="2">
        <f>BZ108</f>
        <v>23</v>
      </c>
      <c r="R110" s="2">
        <f>BZ108</f>
        <v>23</v>
      </c>
      <c r="S110" s="58">
        <f>BZ108</f>
        <v>23</v>
      </c>
      <c r="T110" s="3">
        <f>CA108</f>
        <v>23</v>
      </c>
      <c r="U110" s="3">
        <f>CA108</f>
        <v>23</v>
      </c>
      <c r="V110" s="3">
        <f>CA108</f>
        <v>23</v>
      </c>
      <c r="W110" s="59">
        <f>CA108</f>
        <v>23</v>
      </c>
      <c r="X110" s="8">
        <f>CB108</f>
        <v>23</v>
      </c>
      <c r="Y110" s="8">
        <f>CB108</f>
        <v>23</v>
      </c>
      <c r="Z110" s="56">
        <f>CB108</f>
        <v>23</v>
      </c>
      <c r="AA110" s="5">
        <f>CC108</f>
        <v>23</v>
      </c>
      <c r="AB110" s="5">
        <f>CC108</f>
        <v>23</v>
      </c>
      <c r="AC110" s="5">
        <f>CC108</f>
        <v>23</v>
      </c>
      <c r="AD110" s="5">
        <f>CC108</f>
        <v>23</v>
      </c>
      <c r="AE110" s="61">
        <f>CC108</f>
        <v>23</v>
      </c>
      <c r="AF110" s="6">
        <f>CD108</f>
        <v>23</v>
      </c>
      <c r="AG110" s="6">
        <f>CD108</f>
        <v>23</v>
      </c>
      <c r="AH110" s="62">
        <f>CD108</f>
        <v>23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8.695652173913043</v>
      </c>
      <c r="E112" s="47">
        <f>(E109/BY108)*100</f>
        <v>13.043478260869565</v>
      </c>
      <c r="F112" s="47">
        <f>(F109/BY108)*100</f>
        <v>54.347826086956516</v>
      </c>
      <c r="G112" s="47">
        <f>(G109/BY108)*100</f>
        <v>47.82608695652174</v>
      </c>
      <c r="H112" s="47">
        <f>(H109/BY108)*100</f>
        <v>50</v>
      </c>
      <c r="I112" s="47">
        <f>(I109/BY108)*100</f>
        <v>36.95652173913043</v>
      </c>
      <c r="J112" s="47">
        <f>(J109/BY108)*100</f>
        <v>26.08695652173913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8.695652173913043</v>
      </c>
      <c r="O112" s="47">
        <f>(O109/BZ108)*100</f>
        <v>45.608695652173914</v>
      </c>
      <c r="P112" s="47">
        <f>(P109/BZ108)*100</f>
        <v>32.565217391304344</v>
      </c>
      <c r="Q112" s="47">
        <f>(Q109/BZ108)*100</f>
        <v>10.82608695652174</v>
      </c>
      <c r="R112" s="47">
        <f>(R109/BZ108)*100</f>
        <v>2.1739130434782608</v>
      </c>
      <c r="S112" s="47">
        <f>(S109/BZ108)*100</f>
        <v>0</v>
      </c>
      <c r="T112" s="47">
        <f>(T109/CA108)*100</f>
        <v>0</v>
      </c>
      <c r="U112" s="47">
        <f>(U109/CA108)*100</f>
        <v>39.130434782608695</v>
      </c>
      <c r="V112" s="47">
        <f>(V109/CA108)*100</f>
        <v>60.86956521739131</v>
      </c>
      <c r="W112" s="47">
        <f>(W109/CA108)*100</f>
        <v>0</v>
      </c>
      <c r="X112" s="47">
        <f>(X109/CB108)*100</f>
        <v>28.26086956521739</v>
      </c>
      <c r="Y112" s="47">
        <f>(Y109/CB108)*100</f>
        <v>67.3913043478261</v>
      </c>
      <c r="Z112" s="47">
        <f>(Z109/CB108)*100</f>
        <v>4.3478260869565215</v>
      </c>
      <c r="AA112" s="47">
        <f>(AA109/CC108)*100</f>
        <v>6.521739130434782</v>
      </c>
      <c r="AB112" s="47">
        <f>(AB109/CC108)*100</f>
        <v>55.434782608695656</v>
      </c>
      <c r="AC112" s="47">
        <f>(AC109/CC108)*100</f>
        <v>31.521739130434785</v>
      </c>
      <c r="AD112" s="47">
        <f>(AD109/CC108)*100</f>
        <v>5.434782608695652</v>
      </c>
      <c r="AE112" s="47">
        <f>(AE109/CC108)*100</f>
        <v>1.0869565217391304</v>
      </c>
      <c r="AF112" s="47">
        <f>(AF109/CD108)*100</f>
        <v>2.1739130434782608</v>
      </c>
      <c r="AG112" s="47">
        <f>(AG109/CD108)*100</f>
        <v>50</v>
      </c>
      <c r="AH112" s="47">
        <f>(AH109/CD108)*100</f>
        <v>47.82608695652174</v>
      </c>
      <c r="AP112" t="s">
        <v>55</v>
      </c>
      <c r="AQ112">
        <f>AQ108*7</f>
        <v>161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2011-07-08T11:32:42Z</dcterms:modified>
  <cp:category/>
  <cp:version/>
  <cp:contentType/>
  <cp:contentStatus/>
</cp:coreProperties>
</file>